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8190" activeTab="0"/>
  </bookViews>
  <sheets>
    <sheet name="Equit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<sst xmlns="http://schemas.openxmlformats.org/spreadsheetml/2006/main" count="45" uniqueCount="32">
  <si>
    <t>EKOWOOD INTERNATIONAL BERHAD (301735-D)</t>
  </si>
  <si>
    <t>(Incorporated in Malaysia)</t>
  </si>
  <si>
    <t>RM</t>
  </si>
  <si>
    <t>Notes:</t>
  </si>
  <si>
    <t>CONDENSED CONSOLIDATED STATEMENTS OF CHANGES IN EQUITY</t>
  </si>
  <si>
    <t>Asset</t>
  </si>
  <si>
    <t>Share</t>
  </si>
  <si>
    <t>revaluation</t>
  </si>
  <si>
    <t>Capital</t>
  </si>
  <si>
    <t>Exchange</t>
  </si>
  <si>
    <t xml:space="preserve">Retained </t>
  </si>
  <si>
    <t>capital</t>
  </si>
  <si>
    <t>premium</t>
  </si>
  <si>
    <t>reserve</t>
  </si>
  <si>
    <t>profits</t>
  </si>
  <si>
    <t>Total</t>
  </si>
  <si>
    <t>Issue of shares</t>
  </si>
  <si>
    <t>Foreign exchange difference</t>
  </si>
  <si>
    <t>Issue of bonus shares</t>
  </si>
  <si>
    <t>Net profit for the period</t>
  </si>
  <si>
    <t>At 1 January 2004</t>
  </si>
  <si>
    <t>Expenses incurred in connection</t>
  </si>
  <si>
    <t>with listing exercise</t>
  </si>
  <si>
    <t>At 31 Dec 2004</t>
  </si>
  <si>
    <t>There was no comparative figures available as this is the first year results announced by the Group in compliance</t>
  </si>
  <si>
    <t>with the Bursa Malaysia Listing Requirements in conjunction with its listing on the Main Board of Bursa Malaysia</t>
  </si>
  <si>
    <t>Securities Berhad</t>
  </si>
  <si>
    <t>The Condensed Consolidated Statements of Changes in Equity should be read in conjunction with the Annual</t>
  </si>
  <si>
    <t>For the quarter ended 31 March 2005</t>
  </si>
  <si>
    <t>At 1 January 2005</t>
  </si>
  <si>
    <t>At 31 March 2005</t>
  </si>
  <si>
    <t>Audited Financial Report for the year ended 31 December 2004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</si>
</sst>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72" fontId="1" fillId="0" borderId="0" xfId="15" applyNumberFormat="1" applyFont="1" applyAlignment="1">
      <alignment/>
    </xf>
    <xf numFmtId="172" fontId="0" fillId="0" borderId="0" xfId="15" applyNumberFormat="1" applyFont="1" applyAlignment="1">
      <alignment/>
    </xf>
    <xf numFmtId="172" fontId="0" fillId="0" borderId="0" xfId="15" applyNumberFormat="1" applyFont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Alignment="1">
      <alignment/>
    </xf>
    <xf numFmtId="172" fontId="1" fillId="0" borderId="0" xfId="15" applyNumberFormat="1" applyFont="1" applyAlignment="1">
      <alignment horizontal="center"/>
    </xf>
    <xf numFmtId="172" fontId="0" fillId="0" borderId="0" xfId="15" applyNumberFormat="1" applyFont="1" applyBorder="1" applyAlignment="1">
      <alignment/>
    </xf>
    <xf numFmtId="172" fontId="0" fillId="0" borderId="1" xfId="15" applyNumberFormat="1" applyFont="1" applyBorder="1" applyAlignment="1">
      <alignment/>
    </xf>
    <xf numFmtId="172" fontId="1" fillId="0" borderId="0" xfId="15" applyNumberFormat="1" applyFont="1" applyBorder="1" applyAlignment="1">
      <alignment horizontal="center"/>
    </xf>
    <xf numFmtId="172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nagement\Consolidated%20accounts\Consolidated%202005\Consolidation%20Mac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trly Inc Stmt"/>
      <sheetName val="Qtrly BS"/>
      <sheetName val="Qtrly CF"/>
      <sheetName val="Qtrly Equity"/>
      <sheetName val="Quarterly infor"/>
      <sheetName val="Summary Infor"/>
      <sheetName val="Consol"/>
      <sheetName val="Consol Adjustment"/>
      <sheetName val="Consol Cash Flow"/>
      <sheetName val="Eff Int Rate"/>
      <sheetName val="ForexContracts"/>
      <sheetName val="ForCurrAssetLiab"/>
      <sheetName val="Basic EPS"/>
      <sheetName val="Unrealised forex"/>
      <sheetName val="Equity Stmt"/>
      <sheetName val="Ekoloc"/>
      <sheetName val="EMSB"/>
      <sheetName val="TSHPSB"/>
      <sheetName val="Iberica Qtr"/>
      <sheetName val="Iberica"/>
      <sheetName val="TSH-Inc Qtr"/>
      <sheetName val="TSH-Inc"/>
      <sheetName val="TSH-PQ Qtr"/>
      <sheetName val="TSH-Parquet"/>
      <sheetName val="TSHPQ 03"/>
      <sheetName val="Subsidiaries' stocks"/>
      <sheetName val="Weighted average forex rate"/>
    </sheetNames>
    <sheetDataSet>
      <sheetData sheetId="6">
        <row r="49">
          <cell r="P49">
            <v>5687938.306930806</v>
          </cell>
        </row>
        <row r="546">
          <cell r="P546">
            <v>-1281729.8635429991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workbookViewId="0" topLeftCell="A1">
      <selection activeCell="A4" sqref="A4"/>
    </sheetView>
  </sheetViews>
  <sheetFormatPr defaultColWidth="9.140625" defaultRowHeight="12.75"/>
  <cols>
    <col min="1" max="1" width="2.8515625" style="5" customWidth="1"/>
    <col min="2" max="2" width="11.8515625" style="5" customWidth="1"/>
    <col min="3" max="3" width="20.421875" style="5" customWidth="1"/>
    <col min="4" max="4" width="12.57421875" style="3" customWidth="1"/>
    <col min="5" max="5" width="1.421875" style="4" customWidth="1"/>
    <col min="6" max="6" width="12.57421875" style="4" customWidth="1"/>
    <col min="7" max="7" width="1.421875" style="4" hidden="1" customWidth="1"/>
    <col min="8" max="8" width="13.28125" style="4" hidden="1" customWidth="1"/>
    <col min="9" max="9" width="1.421875" style="4" hidden="1" customWidth="1"/>
    <col min="10" max="10" width="12.140625" style="4" hidden="1" customWidth="1"/>
    <col min="11" max="11" width="1.421875" style="4" customWidth="1"/>
    <col min="12" max="12" width="12.7109375" style="3" customWidth="1"/>
    <col min="13" max="13" width="1.28515625" style="4" customWidth="1"/>
    <col min="14" max="14" width="12.57421875" style="3" customWidth="1"/>
    <col min="15" max="15" width="1.28515625" style="4" customWidth="1"/>
    <col min="16" max="16" width="12.57421875" style="3" customWidth="1"/>
    <col min="17" max="17" width="4.7109375" style="5" customWidth="1"/>
    <col min="18" max="16384" width="9.140625" style="5" customWidth="1"/>
  </cols>
  <sheetData>
    <row r="1" spans="1:16" ht="12.75">
      <c r="A1" s="1" t="s">
        <v>0</v>
      </c>
      <c r="B1" s="2"/>
      <c r="C1" s="2"/>
      <c r="D1" s="2"/>
      <c r="E1" s="7"/>
      <c r="F1" s="7"/>
      <c r="G1" s="7"/>
      <c r="H1" s="7"/>
      <c r="I1" s="7"/>
      <c r="J1" s="7"/>
      <c r="K1" s="7"/>
      <c r="L1" s="2"/>
      <c r="M1" s="7"/>
      <c r="N1" s="2"/>
      <c r="O1" s="7"/>
      <c r="P1" s="2"/>
    </row>
    <row r="2" spans="1:16" ht="12.75">
      <c r="A2" s="2" t="s">
        <v>1</v>
      </c>
      <c r="B2" s="2"/>
      <c r="C2" s="2"/>
      <c r="D2" s="2"/>
      <c r="E2" s="7"/>
      <c r="F2" s="7"/>
      <c r="G2" s="7"/>
      <c r="H2" s="7"/>
      <c r="I2" s="7"/>
      <c r="J2" s="7"/>
      <c r="K2" s="7"/>
      <c r="L2" s="2"/>
      <c r="M2" s="7"/>
      <c r="N2" s="2"/>
      <c r="O2" s="7"/>
      <c r="P2" s="2"/>
    </row>
    <row r="3" spans="1:16" ht="12.75">
      <c r="A3" s="2"/>
      <c r="B3" s="2"/>
      <c r="C3" s="2"/>
      <c r="D3" s="2"/>
      <c r="E3" s="7"/>
      <c r="F3" s="7"/>
      <c r="G3" s="7"/>
      <c r="H3" s="7"/>
      <c r="I3" s="7"/>
      <c r="J3" s="7"/>
      <c r="K3" s="7"/>
      <c r="L3" s="2"/>
      <c r="M3" s="7"/>
      <c r="N3" s="2"/>
      <c r="O3" s="7"/>
      <c r="P3" s="2"/>
    </row>
    <row r="4" spans="1:16" ht="12.75">
      <c r="A4" s="1" t="s">
        <v>4</v>
      </c>
      <c r="B4" s="2"/>
      <c r="C4" s="2"/>
      <c r="D4" s="2"/>
      <c r="E4" s="7"/>
      <c r="F4" s="7"/>
      <c r="G4" s="7"/>
      <c r="H4" s="7"/>
      <c r="I4" s="7"/>
      <c r="J4" s="7"/>
      <c r="K4" s="7"/>
      <c r="L4" s="2"/>
      <c r="M4" s="7"/>
      <c r="N4" s="2"/>
      <c r="O4" s="7"/>
      <c r="P4" s="2"/>
    </row>
    <row r="5" spans="1:16" ht="12.75">
      <c r="A5" s="2" t="s">
        <v>28</v>
      </c>
      <c r="B5" s="2"/>
      <c r="C5" s="2"/>
      <c r="D5" s="2"/>
      <c r="E5" s="7"/>
      <c r="F5" s="7"/>
      <c r="G5" s="7"/>
      <c r="H5" s="7"/>
      <c r="I5" s="7"/>
      <c r="J5" s="7"/>
      <c r="K5" s="7"/>
      <c r="L5" s="2"/>
      <c r="M5" s="7"/>
      <c r="N5" s="2"/>
      <c r="O5" s="7"/>
      <c r="P5" s="2"/>
    </row>
    <row r="6" spans="1:16" ht="12.75">
      <c r="A6" s="2"/>
      <c r="B6" s="2"/>
      <c r="C6" s="2"/>
      <c r="D6" s="2"/>
      <c r="E6" s="7"/>
      <c r="F6" s="7"/>
      <c r="G6" s="7"/>
      <c r="H6" s="7"/>
      <c r="I6" s="7"/>
      <c r="J6" s="7"/>
      <c r="K6" s="7"/>
      <c r="L6" s="2"/>
      <c r="M6" s="7"/>
      <c r="N6" s="2"/>
      <c r="O6" s="7"/>
      <c r="P6" s="2"/>
    </row>
    <row r="7" spans="1:16" ht="12.75">
      <c r="A7" s="2"/>
      <c r="B7" s="2"/>
      <c r="C7" s="2"/>
      <c r="D7" s="6"/>
      <c r="E7" s="9"/>
      <c r="F7" s="9"/>
      <c r="G7" s="9"/>
      <c r="H7" s="9" t="s">
        <v>5</v>
      </c>
      <c r="I7" s="9"/>
      <c r="J7" s="9"/>
      <c r="K7" s="9"/>
      <c r="L7" s="6"/>
      <c r="M7" s="9"/>
      <c r="N7" s="6"/>
      <c r="O7" s="9"/>
      <c r="P7" s="6"/>
    </row>
    <row r="8" spans="1:16" ht="12.75">
      <c r="A8" s="2"/>
      <c r="B8" s="2"/>
      <c r="C8" s="2"/>
      <c r="D8" s="6" t="s">
        <v>6</v>
      </c>
      <c r="E8" s="9"/>
      <c r="F8" s="9" t="s">
        <v>6</v>
      </c>
      <c r="G8" s="9"/>
      <c r="H8" s="9" t="s">
        <v>7</v>
      </c>
      <c r="I8" s="9"/>
      <c r="J8" s="9" t="s">
        <v>8</v>
      </c>
      <c r="K8" s="9"/>
      <c r="L8" s="6" t="s">
        <v>9</v>
      </c>
      <c r="M8" s="9"/>
      <c r="N8" s="6" t="s">
        <v>10</v>
      </c>
      <c r="O8" s="9"/>
      <c r="P8" s="6"/>
    </row>
    <row r="9" spans="1:16" ht="12.75">
      <c r="A9" s="2"/>
      <c r="B9" s="2"/>
      <c r="C9" s="2"/>
      <c r="D9" s="6" t="s">
        <v>11</v>
      </c>
      <c r="E9" s="9"/>
      <c r="F9" s="9" t="s">
        <v>12</v>
      </c>
      <c r="G9" s="9"/>
      <c r="H9" s="9" t="s">
        <v>13</v>
      </c>
      <c r="I9" s="9"/>
      <c r="J9" s="9" t="s">
        <v>13</v>
      </c>
      <c r="K9" s="9"/>
      <c r="L9" s="6" t="s">
        <v>13</v>
      </c>
      <c r="M9" s="9"/>
      <c r="N9" s="6" t="s">
        <v>14</v>
      </c>
      <c r="O9" s="9"/>
      <c r="P9" s="6" t="s">
        <v>15</v>
      </c>
    </row>
    <row r="10" spans="1:16" ht="12.75">
      <c r="A10" s="2"/>
      <c r="B10" s="2"/>
      <c r="C10" s="2"/>
      <c r="D10" s="6" t="s">
        <v>2</v>
      </c>
      <c r="E10" s="9"/>
      <c r="F10" s="6" t="s">
        <v>2</v>
      </c>
      <c r="G10" s="9"/>
      <c r="H10" s="6" t="s">
        <v>2</v>
      </c>
      <c r="I10" s="9"/>
      <c r="J10" s="6" t="s">
        <v>2</v>
      </c>
      <c r="K10" s="9"/>
      <c r="L10" s="6" t="s">
        <v>2</v>
      </c>
      <c r="M10" s="9"/>
      <c r="N10" s="6" t="s">
        <v>2</v>
      </c>
      <c r="O10" s="9"/>
      <c r="P10" s="6" t="s">
        <v>2</v>
      </c>
    </row>
    <row r="11" spans="1:16" ht="12.75">
      <c r="A11" s="2"/>
      <c r="B11" s="2"/>
      <c r="C11" s="2"/>
      <c r="D11" s="2"/>
      <c r="E11" s="7"/>
      <c r="F11" s="7"/>
      <c r="G11" s="7"/>
      <c r="H11" s="7"/>
      <c r="I11" s="7"/>
      <c r="J11" s="7"/>
      <c r="K11" s="7"/>
      <c r="L11" s="2"/>
      <c r="M11" s="7"/>
      <c r="N11" s="2"/>
      <c r="O11" s="7"/>
      <c r="P11" s="2"/>
    </row>
    <row r="12" spans="1:16" ht="12.75">
      <c r="A12" s="2"/>
      <c r="B12" s="2"/>
      <c r="C12" s="2"/>
      <c r="D12" s="2"/>
      <c r="E12" s="7"/>
      <c r="F12" s="7"/>
      <c r="G12" s="7"/>
      <c r="H12" s="7"/>
      <c r="I12" s="7"/>
      <c r="J12" s="7"/>
      <c r="K12" s="7"/>
      <c r="L12" s="2"/>
      <c r="M12" s="7"/>
      <c r="N12" s="2"/>
      <c r="O12" s="7"/>
      <c r="P12" s="2"/>
    </row>
    <row r="13" spans="1:16" ht="12.75" hidden="1">
      <c r="A13" s="2"/>
      <c r="B13" s="2"/>
      <c r="C13" s="2"/>
      <c r="D13" s="2"/>
      <c r="E13" s="7"/>
      <c r="F13" s="7"/>
      <c r="G13" s="7"/>
      <c r="H13" s="7"/>
      <c r="I13" s="7"/>
      <c r="J13" s="7"/>
      <c r="K13" s="7"/>
      <c r="L13" s="2"/>
      <c r="M13" s="7"/>
      <c r="N13" s="2"/>
      <c r="O13" s="7"/>
      <c r="P13" s="2"/>
    </row>
    <row r="14" spans="1:16" ht="12.75" hidden="1">
      <c r="A14" s="2" t="s">
        <v>20</v>
      </c>
      <c r="B14" s="2"/>
      <c r="C14" s="2"/>
      <c r="D14" s="2">
        <f>9481500</f>
        <v>9481500</v>
      </c>
      <c r="E14" s="7"/>
      <c r="F14" s="7">
        <f>53833500</f>
        <v>53833500</v>
      </c>
      <c r="G14" s="7"/>
      <c r="H14" s="7">
        <v>0</v>
      </c>
      <c r="I14" s="7"/>
      <c r="J14" s="7">
        <v>0</v>
      </c>
      <c r="K14" s="7"/>
      <c r="L14" s="2">
        <v>-538357</v>
      </c>
      <c r="M14" s="7"/>
      <c r="N14" s="2">
        <f>15261966</f>
        <v>15261966</v>
      </c>
      <c r="O14" s="7"/>
      <c r="P14" s="2">
        <f>SUM(D14:N14)</f>
        <v>78038609</v>
      </c>
    </row>
    <row r="15" spans="1:16" ht="12.75" hidden="1">
      <c r="A15" s="2" t="s">
        <v>16</v>
      </c>
      <c r="B15" s="2"/>
      <c r="C15" s="2"/>
      <c r="D15" s="2">
        <v>25779104</v>
      </c>
      <c r="E15" s="7"/>
      <c r="F15" s="7">
        <v>0</v>
      </c>
      <c r="G15" s="7"/>
      <c r="H15" s="7"/>
      <c r="I15" s="7"/>
      <c r="J15" s="7"/>
      <c r="K15" s="7"/>
      <c r="L15" s="2"/>
      <c r="M15" s="7"/>
      <c r="N15" s="2"/>
      <c r="O15" s="7"/>
      <c r="P15" s="2">
        <f>SUM(D15:N15)</f>
        <v>25779104</v>
      </c>
    </row>
    <row r="16" spans="1:16" ht="12.75" hidden="1">
      <c r="A16" s="2" t="s">
        <v>17</v>
      </c>
      <c r="B16" s="2"/>
      <c r="C16" s="2"/>
      <c r="D16" s="2">
        <v>0</v>
      </c>
      <c r="E16" s="7"/>
      <c r="F16" s="7">
        <v>0</v>
      </c>
      <c r="G16" s="7"/>
      <c r="H16" s="7">
        <v>0</v>
      </c>
      <c r="I16" s="7"/>
      <c r="J16" s="7">
        <v>0</v>
      </c>
      <c r="K16" s="7"/>
      <c r="L16" s="2">
        <v>-699618</v>
      </c>
      <c r="M16" s="7"/>
      <c r="N16" s="2">
        <v>0</v>
      </c>
      <c r="O16" s="7"/>
      <c r="P16" s="2">
        <f>SUM(D16:N16)</f>
        <v>-699618</v>
      </c>
    </row>
    <row r="17" spans="1:16" ht="12.75" hidden="1">
      <c r="A17" s="2" t="s">
        <v>18</v>
      </c>
      <c r="B17" s="2"/>
      <c r="C17" s="2"/>
      <c r="D17" s="2">
        <v>48739396</v>
      </c>
      <c r="E17" s="7"/>
      <c r="F17" s="7">
        <v>-48739396</v>
      </c>
      <c r="G17" s="7"/>
      <c r="H17" s="7">
        <v>0</v>
      </c>
      <c r="I17" s="7"/>
      <c r="J17" s="7">
        <v>0</v>
      </c>
      <c r="K17" s="7"/>
      <c r="L17" s="2">
        <v>0</v>
      </c>
      <c r="M17" s="7"/>
      <c r="N17" s="2">
        <v>0</v>
      </c>
      <c r="O17" s="7"/>
      <c r="P17" s="2">
        <f>SUM(D17:N17)</f>
        <v>0</v>
      </c>
    </row>
    <row r="18" spans="1:16" ht="12.75" hidden="1">
      <c r="A18" s="2" t="s">
        <v>21</v>
      </c>
      <c r="B18" s="2"/>
      <c r="C18" s="2"/>
      <c r="D18" s="2"/>
      <c r="E18" s="7"/>
      <c r="F18" s="7"/>
      <c r="G18" s="7"/>
      <c r="H18" s="7"/>
      <c r="I18" s="7"/>
      <c r="J18" s="7"/>
      <c r="K18" s="7"/>
      <c r="L18" s="2"/>
      <c r="M18" s="7"/>
      <c r="N18" s="2"/>
      <c r="O18" s="7"/>
      <c r="P18" s="2"/>
    </row>
    <row r="19" spans="1:16" ht="12.75" hidden="1">
      <c r="A19" s="2"/>
      <c r="B19" s="2" t="s">
        <v>22</v>
      </c>
      <c r="C19" s="2"/>
      <c r="D19" s="2">
        <v>0</v>
      </c>
      <c r="E19" s="7"/>
      <c r="F19" s="7">
        <v>-1239563</v>
      </c>
      <c r="G19" s="7"/>
      <c r="H19" s="7"/>
      <c r="I19" s="7"/>
      <c r="J19" s="7"/>
      <c r="K19" s="7"/>
      <c r="L19" s="2"/>
      <c r="M19" s="7"/>
      <c r="N19" s="2"/>
      <c r="O19" s="7"/>
      <c r="P19" s="2">
        <f>SUM(D19:N19)</f>
        <v>-1239563</v>
      </c>
    </row>
    <row r="20" spans="1:16" ht="12.75" hidden="1">
      <c r="A20" s="2" t="s">
        <v>19</v>
      </c>
      <c r="B20" s="2"/>
      <c r="C20" s="2"/>
      <c r="D20" s="2">
        <v>0</v>
      </c>
      <c r="E20" s="7"/>
      <c r="F20" s="7">
        <v>0</v>
      </c>
      <c r="G20" s="7"/>
      <c r="H20" s="7">
        <v>0</v>
      </c>
      <c r="I20" s="7"/>
      <c r="J20" s="7">
        <v>0</v>
      </c>
      <c r="K20" s="7"/>
      <c r="L20" s="2">
        <v>0</v>
      </c>
      <c r="M20" s="7"/>
      <c r="N20" s="2">
        <f>21034985</f>
        <v>21034985</v>
      </c>
      <c r="O20" s="7"/>
      <c r="P20" s="2">
        <f>SUM(D20:N20)</f>
        <v>21034985</v>
      </c>
    </row>
    <row r="21" spans="1:16" ht="13.5" hidden="1" thickBot="1">
      <c r="A21" s="2" t="s">
        <v>23</v>
      </c>
      <c r="B21" s="2"/>
      <c r="C21" s="2"/>
      <c r="D21" s="8">
        <f>SUM(D14:D20)</f>
        <v>84000000</v>
      </c>
      <c r="E21" s="7"/>
      <c r="F21" s="8">
        <f>SUM(F14:F20)</f>
        <v>3854541</v>
      </c>
      <c r="G21" s="7"/>
      <c r="H21" s="8">
        <f>SUM(H14:H20)</f>
        <v>0</v>
      </c>
      <c r="I21" s="7"/>
      <c r="J21" s="8">
        <f>SUM(J14:J20)</f>
        <v>0</v>
      </c>
      <c r="K21" s="7"/>
      <c r="L21" s="8">
        <f>SUM(L14:L20)</f>
        <v>-1237975</v>
      </c>
      <c r="M21" s="7"/>
      <c r="N21" s="8">
        <f>SUM(N14:N20)</f>
        <v>36296951</v>
      </c>
      <c r="O21" s="7"/>
      <c r="P21" s="8">
        <f>SUM(P14:P20)</f>
        <v>122913517</v>
      </c>
    </row>
    <row r="22" spans="1:16" ht="12.75" hidden="1">
      <c r="A22" s="2"/>
      <c r="B22" s="2"/>
      <c r="C22" s="2"/>
      <c r="D22" s="2"/>
      <c r="E22" s="7"/>
      <c r="F22" s="7"/>
      <c r="G22" s="7"/>
      <c r="H22" s="7"/>
      <c r="I22" s="7"/>
      <c r="J22" s="7"/>
      <c r="K22" s="7"/>
      <c r="L22" s="2"/>
      <c r="M22" s="7"/>
      <c r="N22" s="2"/>
      <c r="O22" s="7"/>
      <c r="P22" s="2"/>
    </row>
    <row r="23" spans="1:16" ht="12.75">
      <c r="A23" s="2" t="s">
        <v>29</v>
      </c>
      <c r="B23" s="2"/>
      <c r="C23" s="2"/>
      <c r="D23" s="2">
        <v>84000000</v>
      </c>
      <c r="E23" s="7"/>
      <c r="F23" s="2">
        <f>F21</f>
        <v>3854541</v>
      </c>
      <c r="G23" s="7"/>
      <c r="H23" s="2">
        <f>H21</f>
        <v>0</v>
      </c>
      <c r="I23" s="7"/>
      <c r="J23" s="2">
        <f>J21</f>
        <v>0</v>
      </c>
      <c r="K23" s="7"/>
      <c r="L23" s="2">
        <f>L21</f>
        <v>-1237975</v>
      </c>
      <c r="M23" s="7"/>
      <c r="N23" s="2">
        <f>N21</f>
        <v>36296951</v>
      </c>
      <c r="O23" s="7"/>
      <c r="P23" s="2">
        <f>SUM(D23:N23)</f>
        <v>122913517</v>
      </c>
    </row>
    <row r="24" spans="1:16" ht="12.75">
      <c r="A24" s="2" t="s">
        <v>16</v>
      </c>
      <c r="B24" s="2"/>
      <c r="C24" s="2"/>
      <c r="D24" s="2">
        <v>0</v>
      </c>
      <c r="E24" s="7"/>
      <c r="F24" s="7">
        <v>0</v>
      </c>
      <c r="G24" s="7"/>
      <c r="H24" s="7"/>
      <c r="I24" s="7"/>
      <c r="J24" s="7"/>
      <c r="K24" s="7"/>
      <c r="L24" s="2">
        <v>0</v>
      </c>
      <c r="M24" s="7"/>
      <c r="N24" s="2">
        <v>0</v>
      </c>
      <c r="O24" s="7"/>
      <c r="P24" s="2">
        <f>SUM(D24:N24)</f>
        <v>0</v>
      </c>
    </row>
    <row r="25" spans="1:16" ht="12.75">
      <c r="A25" s="2" t="s">
        <v>17</v>
      </c>
      <c r="B25" s="2"/>
      <c r="C25" s="2"/>
      <c r="D25" s="2">
        <v>0</v>
      </c>
      <c r="E25" s="7"/>
      <c r="F25" s="7">
        <v>0</v>
      </c>
      <c r="G25" s="7"/>
      <c r="H25" s="7"/>
      <c r="I25" s="7"/>
      <c r="J25" s="7"/>
      <c r="K25" s="7"/>
      <c r="L25" s="2">
        <f>'[1]Consol'!P546-L23</f>
        <v>-43754.86354299914</v>
      </c>
      <c r="M25" s="7"/>
      <c r="N25" s="2">
        <v>0</v>
      </c>
      <c r="O25" s="7"/>
      <c r="P25" s="2">
        <f>SUM(D25:N25)</f>
        <v>-43754.86354299914</v>
      </c>
    </row>
    <row r="26" spans="1:16" ht="12.75">
      <c r="A26" s="2" t="s">
        <v>18</v>
      </c>
      <c r="B26" s="2"/>
      <c r="C26" s="2"/>
      <c r="D26" s="2">
        <v>0</v>
      </c>
      <c r="E26" s="7"/>
      <c r="F26" s="7">
        <v>0</v>
      </c>
      <c r="G26" s="7"/>
      <c r="H26" s="7"/>
      <c r="I26" s="7"/>
      <c r="J26" s="7"/>
      <c r="K26" s="7"/>
      <c r="L26" s="2">
        <v>0</v>
      </c>
      <c r="M26" s="7"/>
      <c r="N26" s="2">
        <v>0</v>
      </c>
      <c r="O26" s="7"/>
      <c r="P26" s="2">
        <f>SUM(D26:N26)</f>
        <v>0</v>
      </c>
    </row>
    <row r="27" spans="1:16" ht="12.75">
      <c r="A27" s="2" t="s">
        <v>19</v>
      </c>
      <c r="B27" s="2"/>
      <c r="C27" s="2"/>
      <c r="D27" s="2">
        <v>0</v>
      </c>
      <c r="E27" s="7"/>
      <c r="F27" s="7">
        <v>0</v>
      </c>
      <c r="G27" s="7"/>
      <c r="H27" s="7">
        <v>0</v>
      </c>
      <c r="I27" s="7"/>
      <c r="J27" s="7">
        <v>0</v>
      </c>
      <c r="K27" s="7"/>
      <c r="L27" s="2">
        <v>0</v>
      </c>
      <c r="M27" s="7"/>
      <c r="N27" s="2">
        <f>'[1]Consol'!P49</f>
        <v>5687938.306930806</v>
      </c>
      <c r="O27" s="7"/>
      <c r="P27" s="2">
        <f>SUM(D27:N27)</f>
        <v>5687938.306930806</v>
      </c>
    </row>
    <row r="28" spans="1:16" ht="13.5" thickBot="1">
      <c r="A28" s="2" t="s">
        <v>30</v>
      </c>
      <c r="B28" s="2"/>
      <c r="C28" s="2"/>
      <c r="D28" s="8">
        <f>SUM(D23:D27)</f>
        <v>84000000</v>
      </c>
      <c r="E28" s="7"/>
      <c r="F28" s="8">
        <f>SUM(F23:F27)</f>
        <v>3854541</v>
      </c>
      <c r="G28" s="7"/>
      <c r="H28" s="8">
        <f>SUM(H23:H27)</f>
        <v>0</v>
      </c>
      <c r="I28" s="7"/>
      <c r="J28" s="8">
        <f>SUM(J23:J27)</f>
        <v>0</v>
      </c>
      <c r="K28" s="7"/>
      <c r="L28" s="8">
        <f>SUM(L23:L27)</f>
        <v>-1281729.8635429991</v>
      </c>
      <c r="M28" s="7"/>
      <c r="N28" s="8">
        <f>SUM(N23:N27)</f>
        <v>41984889.3069308</v>
      </c>
      <c r="O28" s="7"/>
      <c r="P28" s="8">
        <f>SUM(P23:P27)</f>
        <v>128557700.4433878</v>
      </c>
    </row>
    <row r="29" spans="1:16" ht="13.5" thickTop="1">
      <c r="A29" s="2"/>
      <c r="B29" s="2"/>
      <c r="C29" s="2"/>
      <c r="D29" s="2"/>
      <c r="E29" s="7"/>
      <c r="F29" s="7"/>
      <c r="G29" s="7"/>
      <c r="H29" s="7"/>
      <c r="I29" s="7"/>
      <c r="J29" s="7"/>
      <c r="K29" s="7"/>
      <c r="L29" s="2"/>
      <c r="M29" s="7"/>
      <c r="N29" s="2"/>
      <c r="O29" s="7"/>
      <c r="P29" s="2"/>
    </row>
    <row r="30" spans="1:15" ht="12.75">
      <c r="A30" s="2"/>
      <c r="B30" s="2"/>
      <c r="C30" s="2"/>
      <c r="D30" s="2"/>
      <c r="E30" s="7"/>
      <c r="F30" s="7"/>
      <c r="G30" s="7"/>
      <c r="H30" s="7"/>
      <c r="I30" s="7"/>
      <c r="J30" s="7"/>
      <c r="K30" s="7"/>
      <c r="L30" s="2"/>
      <c r="M30" s="7"/>
      <c r="N30" s="2"/>
      <c r="O30" s="7"/>
    </row>
    <row r="31" spans="1:16" ht="12.75">
      <c r="A31" s="1" t="s">
        <v>3</v>
      </c>
      <c r="B31" s="2"/>
      <c r="C31" s="2"/>
      <c r="D31" s="2"/>
      <c r="E31" s="7"/>
      <c r="F31" s="7"/>
      <c r="G31" s="7"/>
      <c r="H31" s="7"/>
      <c r="I31" s="7"/>
      <c r="J31" s="7"/>
      <c r="K31" s="7"/>
      <c r="L31" s="2"/>
      <c r="M31" s="7"/>
      <c r="N31" s="2"/>
      <c r="O31" s="7"/>
      <c r="P31" s="2"/>
    </row>
    <row r="32" spans="1:16" ht="12.75">
      <c r="A32" s="2"/>
      <c r="B32" s="2"/>
      <c r="C32" s="2"/>
      <c r="D32" s="2"/>
      <c r="E32" s="7"/>
      <c r="F32" s="7"/>
      <c r="G32" s="7"/>
      <c r="H32" s="7"/>
      <c r="I32" s="7"/>
      <c r="J32" s="7"/>
      <c r="K32" s="7"/>
      <c r="L32" s="2"/>
      <c r="M32" s="7"/>
      <c r="N32" s="2"/>
      <c r="O32" s="7"/>
      <c r="P32" s="2"/>
    </row>
    <row r="33" spans="1:16" ht="12.75">
      <c r="A33" s="1" t="s">
        <v>24</v>
      </c>
      <c r="B33" s="2"/>
      <c r="C33" s="2"/>
      <c r="D33" s="2"/>
      <c r="E33" s="7"/>
      <c r="F33" s="7"/>
      <c r="G33" s="7"/>
      <c r="H33" s="7"/>
      <c r="I33" s="7"/>
      <c r="J33" s="7"/>
      <c r="K33" s="7"/>
      <c r="L33" s="2"/>
      <c r="M33" s="7"/>
      <c r="N33" s="2"/>
      <c r="O33" s="7"/>
      <c r="P33" s="2"/>
    </row>
    <row r="34" spans="1:16" ht="12.75">
      <c r="A34" s="1" t="s">
        <v>25</v>
      </c>
      <c r="B34" s="2"/>
      <c r="C34" s="2"/>
      <c r="D34" s="2"/>
      <c r="E34" s="7"/>
      <c r="F34" s="7"/>
      <c r="G34" s="7"/>
      <c r="H34" s="7"/>
      <c r="I34" s="7"/>
      <c r="J34" s="7"/>
      <c r="K34" s="7"/>
      <c r="L34" s="2"/>
      <c r="M34" s="7"/>
      <c r="N34" s="2"/>
      <c r="O34" s="7"/>
      <c r="P34" s="2"/>
    </row>
    <row r="35" spans="1:16" ht="12.75">
      <c r="A35" s="1" t="s">
        <v>26</v>
      </c>
      <c r="B35" s="2"/>
      <c r="C35" s="2"/>
      <c r="D35" s="2"/>
      <c r="E35" s="7"/>
      <c r="F35" s="7"/>
      <c r="G35" s="7"/>
      <c r="H35" s="7"/>
      <c r="I35" s="7"/>
      <c r="J35" s="7"/>
      <c r="K35" s="7"/>
      <c r="L35" s="2"/>
      <c r="M35" s="7"/>
      <c r="N35" s="2"/>
      <c r="O35" s="7"/>
      <c r="P35" s="2"/>
    </row>
    <row r="36" spans="1:16" ht="12.75">
      <c r="A36" s="2"/>
      <c r="B36" s="2"/>
      <c r="C36" s="2"/>
      <c r="D36" s="2"/>
      <c r="E36" s="7"/>
      <c r="F36" s="7"/>
      <c r="G36" s="7"/>
      <c r="H36" s="7"/>
      <c r="I36" s="7"/>
      <c r="J36" s="7"/>
      <c r="K36" s="7"/>
      <c r="L36" s="2"/>
      <c r="M36" s="7"/>
      <c r="N36" s="2"/>
      <c r="O36" s="7"/>
      <c r="P36" s="2"/>
    </row>
    <row r="37" spans="1:16" ht="12.75">
      <c r="A37" s="1" t="s">
        <v>27</v>
      </c>
      <c r="B37" s="2"/>
      <c r="C37" s="2"/>
      <c r="D37" s="2"/>
      <c r="E37" s="7"/>
      <c r="F37" s="7"/>
      <c r="G37" s="7"/>
      <c r="H37" s="7"/>
      <c r="I37" s="7"/>
      <c r="J37" s="7"/>
      <c r="K37" s="7"/>
      <c r="L37" s="2"/>
      <c r="M37" s="7"/>
      <c r="N37" s="2"/>
      <c r="O37" s="7"/>
      <c r="P37" s="2"/>
    </row>
    <row r="38" spans="1:16" ht="12.75">
      <c r="A38" s="1" t="s">
        <v>31</v>
      </c>
      <c r="B38" s="2"/>
      <c r="C38" s="2"/>
      <c r="D38" s="2"/>
      <c r="E38" s="7"/>
      <c r="F38" s="7"/>
      <c r="G38" s="7"/>
      <c r="H38" s="7"/>
      <c r="I38" s="7"/>
      <c r="J38" s="7"/>
      <c r="K38" s="7"/>
      <c r="L38" s="2"/>
      <c r="M38" s="7"/>
      <c r="N38" s="2"/>
      <c r="O38" s="7"/>
      <c r="P38" s="2"/>
    </row>
    <row r="39" spans="1:16" ht="12.75">
      <c r="A39" s="10"/>
      <c r="B39" s="10"/>
      <c r="C39" s="10"/>
      <c r="D39" s="2"/>
      <c r="E39" s="7"/>
      <c r="F39" s="7"/>
      <c r="G39" s="7"/>
      <c r="H39" s="7"/>
      <c r="I39" s="7"/>
      <c r="J39" s="7"/>
      <c r="K39" s="7"/>
      <c r="L39" s="2"/>
      <c r="M39" s="7"/>
      <c r="N39" s="2"/>
      <c r="O39" s="7"/>
      <c r="P39" s="2"/>
    </row>
  </sheetData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CWT</dc:creator>
  <cp:keywords/>
  <dc:description/>
  <cp:lastModifiedBy>TSH RESOURCES BHD </cp:lastModifiedBy>
  <cp:lastPrinted>2005-06-01T22:18:36Z</cp:lastPrinted>
  <dcterms:created xsi:type="dcterms:W3CDTF">2005-02-17T02:44:26Z</dcterms:created>
  <dcterms:modified xsi:type="dcterms:W3CDTF">2005-06-01T22:59:23Z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